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<sst xmlns="http://schemas.openxmlformats.org/spreadsheetml/2006/main" count="429" uniqueCount="130">
  <si>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</si>
  <si>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</si>
  <si>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</si>
  <si>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</si>
  <si>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</si>
  <si>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</si>
  <si>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</si>
  <si>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</si>
  <si>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</si>
  <si>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</si>
  <si>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</si>
  <si>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</si>
  <si>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</si>
  <si>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</si>
  <si>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</si>
  <si>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</si>
  <si>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</si>
  <si>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</si>
  <si>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</si>
  <si>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</si>
  <si>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</si>
  <si>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</si>
  <si>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</si>
  <si>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</si>
  <si>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</si>
  <si>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</si>
  <si>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</si>
  <si>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</si>
  <si>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</si>
  <si>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</si>
  <si>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</si>
  <si>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</si>
  <si>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</si>
  <si>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</si>
  <si>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</si>
  <si>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</si>
  <si>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</si>
  <si>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</si>
  <si>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</si>
  <si>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</si>
  <si>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</si>
  <si>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</si>
  <si>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</si>
  <si>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</si>
  <si>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</si>
  <si>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</si>
  <si>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</si>
  <si>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</si>
  <si>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</si>
  <si>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</si>
  <si>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</si>
  <si>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</si>
  <si>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</si>
  <si>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</si>
  <si>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</si>
  <si>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</si>
  <si>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</si>
  <si>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</si>
  <si>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</si>
  <si>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</si>
  <si>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</si>
  <si>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</si>
  <si>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</si>
  <si>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</si>
  <si>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</si>
  <si>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</si>
  <si>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</si>
  <si>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</si>
  <si>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</si>
  <si>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</si>
  <si>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</si>
  <si>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</si>
  <si>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</si>
  <si>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</si>
  <si>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</si>
  <si>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</si>
  <si>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</si>
  <si>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</si>
  <si>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</si>
  <si>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</si>
  <si>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</si>
  <si>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</si>
  <si>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</si>
  <si>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</si>
  <si>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</si>
  <si>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</si>
  <si>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</si>
  <si>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</si>
  <si>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</si>
  <si>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</si>
  <si>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</si>
  <si>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</si>
  <si>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</si>
  <si>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</si>
  <si>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</si>
  <si>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</si>
  <si>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</si>
  <si>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</si>
  <si>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</si>
  <si>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</si>
  <si>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</si>
  <si>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</si>
  <si>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</si>
  <si>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</si>
  <si>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</si>
  <si>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</si>
  <si>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</si>
  <si>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</si>
  <si>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</si>
  <si>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</si>
  <si>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</si>
  <si>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</si>
  <si>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</si>
  <si>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</si>
  <si>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</si>
  <si>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</si>
  <si>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</si>
  <si>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</si>
  <si>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</si>
  <si>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</si>
  <si>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</si>
  <si>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</si>
  <si>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</si>
  <si>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</si>
  <si>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план на січень-листопад 2018р.</t>
  </si>
  <si>
    <t>Зміни до   розпису доходів станом на 13.11.2018р. :</t>
  </si>
  <si>
    <t>станом на 14.11.2018</t>
  </si>
  <si>
    <r>
      <t xml:space="preserve">станом на 14.11.2018р.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</si>
  <si>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</t>
    </r>
    <r>
      <rPr>
        <b/>
        <sz val="12"/>
        <color indexed="10"/>
        <rFont val="Times New Roman"/>
        <family val="1"/>
      </rPr>
      <t>.11.2018р.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</si>
  <si>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14.11.2018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</si>
</sst>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2.55"/>
      <color indexed="8"/>
      <name val="Times New Roman"/>
      <family val="1"/>
    </font>
    <font>
      <sz val="6.8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2682561"/>
        <c:axId val="48598730"/>
      </c:lineChart>
      <c:catAx>
        <c:axId val="426825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8730"/>
        <c:crosses val="autoZero"/>
        <c:auto val="0"/>
        <c:lblOffset val="100"/>
        <c:tickLblSkip val="1"/>
        <c:noMultiLvlLbl val="0"/>
      </c:catAx>
      <c:valAx>
        <c:axId val="4859873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825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62841963"/>
        <c:axId val="28706756"/>
      </c:lineChart>
      <c:catAx>
        <c:axId val="628419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06756"/>
        <c:crosses val="autoZero"/>
        <c:auto val="0"/>
        <c:lblOffset val="100"/>
        <c:tickLblSkip val="1"/>
        <c:noMultiLvlLbl val="0"/>
      </c:catAx>
      <c:valAx>
        <c:axId val="28706756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84196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57034213"/>
        <c:axId val="43545870"/>
      </c:lineChart>
      <c:catAx>
        <c:axId val="570342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45870"/>
        <c:crosses val="autoZero"/>
        <c:auto val="0"/>
        <c:lblOffset val="100"/>
        <c:tickLblSkip val="1"/>
        <c:noMultiLvlLbl val="0"/>
      </c:catAx>
      <c:valAx>
        <c:axId val="4354587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0342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14.11.2018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6368511"/>
        <c:axId val="37554552"/>
      </c:bar3D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54552"/>
        <c:crosses val="autoZero"/>
        <c:auto val="1"/>
        <c:lblOffset val="100"/>
        <c:tickLblSkip val="1"/>
        <c:noMultiLvlLbl val="0"/>
      </c:catAx>
      <c:valAx>
        <c:axId val="37554552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68511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446649"/>
        <c:axId val="22019842"/>
      </c:bar3DChart>
      <c:catAx>
        <c:axId val="244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019842"/>
        <c:crosses val="autoZero"/>
        <c:auto val="1"/>
        <c:lblOffset val="100"/>
        <c:tickLblSkip val="1"/>
        <c:noMultiLvlLbl val="0"/>
      </c:catAx>
      <c:valAx>
        <c:axId val="22019842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6649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4735387"/>
        <c:axId val="44183028"/>
      </c:lineChart>
      <c:catAx>
        <c:axId val="347353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83028"/>
        <c:crosses val="autoZero"/>
        <c:auto val="0"/>
        <c:lblOffset val="100"/>
        <c:tickLblSkip val="1"/>
        <c:noMultiLvlLbl val="0"/>
      </c:catAx>
      <c:valAx>
        <c:axId val="4418302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3538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2102933"/>
        <c:axId val="22055486"/>
      </c:lineChart>
      <c:catAx>
        <c:axId val="621029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55486"/>
        <c:crosses val="autoZero"/>
        <c:auto val="0"/>
        <c:lblOffset val="100"/>
        <c:tickLblSkip val="1"/>
        <c:noMultiLvlLbl val="0"/>
      </c:catAx>
      <c:valAx>
        <c:axId val="2205548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0293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4281647"/>
        <c:axId val="41663912"/>
      </c:lineChart>
      <c:catAx>
        <c:axId val="642816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63912"/>
        <c:crosses val="autoZero"/>
        <c:auto val="0"/>
        <c:lblOffset val="100"/>
        <c:tickLblSkip val="1"/>
        <c:noMultiLvlLbl val="0"/>
      </c:catAx>
      <c:valAx>
        <c:axId val="4166391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28164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39430889"/>
        <c:axId val="19333682"/>
      </c:lineChart>
      <c:catAx>
        <c:axId val="394308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33682"/>
        <c:crosses val="autoZero"/>
        <c:auto val="0"/>
        <c:lblOffset val="100"/>
        <c:tickLblSkip val="1"/>
        <c:noMultiLvlLbl val="0"/>
      </c:catAx>
      <c:valAx>
        <c:axId val="1933368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3088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9785411"/>
        <c:axId val="22524380"/>
      </c:lineChart>
      <c:catAx>
        <c:axId val="397854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24380"/>
        <c:crosses val="autoZero"/>
        <c:auto val="0"/>
        <c:lblOffset val="100"/>
        <c:tickLblSkip val="1"/>
        <c:noMultiLvlLbl val="0"/>
      </c:catAx>
      <c:valAx>
        <c:axId val="2252438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7854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392829"/>
        <c:axId val="12535462"/>
      </c:lineChart>
      <c:catAx>
        <c:axId val="13928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35462"/>
        <c:crosses val="autoZero"/>
        <c:auto val="0"/>
        <c:lblOffset val="100"/>
        <c:tickLblSkip val="1"/>
        <c:noMultiLvlLbl val="0"/>
      </c:catAx>
      <c:valAx>
        <c:axId val="1253546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928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5710295"/>
        <c:axId val="8739472"/>
      </c:lineChart>
      <c:catAx>
        <c:axId val="457102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39472"/>
        <c:crosses val="autoZero"/>
        <c:auto val="0"/>
        <c:lblOffset val="100"/>
        <c:tickLblSkip val="1"/>
        <c:noMultiLvlLbl val="0"/>
      </c:catAx>
      <c:valAx>
        <c:axId val="873947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102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11546385"/>
        <c:axId val="36808602"/>
      </c:lineChart>
      <c:catAx>
        <c:axId val="115463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08602"/>
        <c:crosses val="autoZero"/>
        <c:auto val="0"/>
        <c:lblOffset val="100"/>
        <c:tickLblSkip val="1"/>
        <c:noMultiLvlLbl val="0"/>
      </c:catAx>
      <c:valAx>
        <c:axId val="3680860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546385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14.11.2018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149 509,0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1 424 648,9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- 95 535,7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1 517 179,1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- 92 530,2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127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5997.023333333334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5997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5997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5997</v>
      </c>
      <c r="R7" s="71">
        <v>0</v>
      </c>
      <c r="S7" s="72">
        <v>0</v>
      </c>
      <c r="T7" s="73">
        <v>213.049</v>
      </c>
      <c r="U7" s="148">
        <v>0</v>
      </c>
      <c r="V7" s="149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5997</v>
      </c>
      <c r="R8" s="112">
        <v>0</v>
      </c>
      <c r="S8" s="113">
        <v>0</v>
      </c>
      <c r="T8" s="104">
        <v>981</v>
      </c>
      <c r="U8" s="166">
        <v>0</v>
      </c>
      <c r="V8" s="167"/>
      <c r="W8" s="124">
        <v>0</v>
      </c>
      <c r="X8" s="68">
        <f t="shared" si="3"/>
        <v>981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5997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5997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5997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5997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43418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5100</v>
      </c>
      <c r="P13" s="3">
        <f t="shared" si="2"/>
        <v>0</v>
      </c>
      <c r="Q13" s="2">
        <v>5997</v>
      </c>
      <c r="R13" s="69"/>
      <c r="S13" s="65"/>
      <c r="T13" s="70"/>
      <c r="U13" s="127"/>
      <c r="V13" s="128"/>
      <c r="W13" s="122"/>
      <c r="X13" s="68">
        <f t="shared" si="3"/>
        <v>0</v>
      </c>
    </row>
    <row r="14" spans="1:24" ht="12.75">
      <c r="A14" s="10">
        <v>43419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15500</v>
      </c>
      <c r="P14" s="3">
        <f t="shared" si="2"/>
        <v>0</v>
      </c>
      <c r="Q14" s="2">
        <v>5997</v>
      </c>
      <c r="R14" s="69"/>
      <c r="S14" s="65"/>
      <c r="T14" s="74"/>
      <c r="U14" s="127"/>
      <c r="V14" s="128"/>
      <c r="W14" s="122"/>
      <c r="X14" s="68">
        <f t="shared" si="3"/>
        <v>0</v>
      </c>
    </row>
    <row r="15" spans="1:24" ht="12.75">
      <c r="A15" s="10">
        <v>43420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5997</v>
      </c>
      <c r="R15" s="69"/>
      <c r="S15" s="65"/>
      <c r="T15" s="74"/>
      <c r="U15" s="127"/>
      <c r="V15" s="128"/>
      <c r="W15" s="122"/>
      <c r="X15" s="68">
        <f t="shared" si="3"/>
        <v>0</v>
      </c>
    </row>
    <row r="16" spans="1:24" ht="12.75">
      <c r="A16" s="10">
        <v>43423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5997</v>
      </c>
      <c r="R16" s="69"/>
      <c r="S16" s="65"/>
      <c r="T16" s="74"/>
      <c r="U16" s="127"/>
      <c r="V16" s="128"/>
      <c r="W16" s="122"/>
      <c r="X16" s="68">
        <f t="shared" si="3"/>
        <v>0</v>
      </c>
    </row>
    <row r="17" spans="1:24" ht="12.75">
      <c r="A17" s="10">
        <v>43424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5997</v>
      </c>
      <c r="R17" s="69"/>
      <c r="S17" s="65"/>
      <c r="T17" s="74"/>
      <c r="U17" s="127"/>
      <c r="V17" s="128"/>
      <c r="W17" s="122"/>
      <c r="X17" s="68">
        <f t="shared" si="3"/>
        <v>0</v>
      </c>
    </row>
    <row r="18" spans="1:24" ht="12.75">
      <c r="A18" s="10">
        <v>43425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5997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43426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8900</v>
      </c>
      <c r="P19" s="3">
        <f t="shared" si="2"/>
        <v>0</v>
      </c>
      <c r="Q19" s="2">
        <v>5997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43427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4900</v>
      </c>
      <c r="P20" s="3">
        <f t="shared" si="2"/>
        <v>0</v>
      </c>
      <c r="Q20" s="2">
        <v>5997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43430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5997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43431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 t="shared" si="2"/>
        <v>0</v>
      </c>
      <c r="Q22" s="2">
        <v>5997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2.75">
      <c r="A23" s="10">
        <v>43432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6200</v>
      </c>
      <c r="P23" s="3">
        <f>N23/O23</f>
        <v>0</v>
      </c>
      <c r="Q23" s="2">
        <v>5997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43433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10500</v>
      </c>
      <c r="P24" s="3">
        <f t="shared" si="2"/>
        <v>0</v>
      </c>
      <c r="Q24" s="2">
        <v>5997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43434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16100</v>
      </c>
      <c r="P25" s="3">
        <f t="shared" si="2"/>
        <v>0</v>
      </c>
      <c r="Q25" s="2">
        <v>5997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30019.700000000004</v>
      </c>
      <c r="C26" s="85">
        <f t="shared" si="4"/>
        <v>2963.55</v>
      </c>
      <c r="D26" s="107">
        <f t="shared" si="4"/>
        <v>316.65</v>
      </c>
      <c r="E26" s="107">
        <f t="shared" si="4"/>
        <v>2646.9</v>
      </c>
      <c r="F26" s="85">
        <f t="shared" si="4"/>
        <v>211.49999999999997</v>
      </c>
      <c r="G26" s="85">
        <f t="shared" si="4"/>
        <v>1376.0000000000002</v>
      </c>
      <c r="H26" s="85">
        <f t="shared" si="4"/>
        <v>15798.900000000001</v>
      </c>
      <c r="I26" s="85">
        <f t="shared" si="4"/>
        <v>616.4</v>
      </c>
      <c r="J26" s="85">
        <f t="shared" si="4"/>
        <v>285.0999999999999</v>
      </c>
      <c r="K26" s="85">
        <f t="shared" si="4"/>
        <v>589.5</v>
      </c>
      <c r="L26" s="85">
        <f t="shared" si="4"/>
        <v>1807.5</v>
      </c>
      <c r="M26" s="84">
        <f t="shared" si="4"/>
        <v>305.05999999999915</v>
      </c>
      <c r="N26" s="84">
        <f t="shared" si="4"/>
        <v>53973.21000000001</v>
      </c>
      <c r="O26" s="84">
        <f t="shared" si="4"/>
        <v>149500</v>
      </c>
      <c r="P26" s="86">
        <f>N26/O26</f>
        <v>0.3610248160535117</v>
      </c>
      <c r="Q26" s="2"/>
      <c r="R26" s="75">
        <f>SUM(R4:R25)</f>
        <v>11</v>
      </c>
      <c r="S26" s="75">
        <f>SUM(S4:S25)</f>
        <v>0</v>
      </c>
      <c r="T26" s="75">
        <f>SUM(T4:T25)</f>
        <v>1194.049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1206.049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43418</v>
      </c>
      <c r="S31" s="147">
        <v>0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43418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128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129</v>
      </c>
      <c r="P27" s="180"/>
    </row>
    <row r="28" spans="1:16" ht="30.75" customHeight="1">
      <c r="A28" s="170"/>
      <c r="B28" s="44" t="s">
        <v>124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листопад!S41</f>
        <v>0</v>
      </c>
      <c r="B29" s="45">
        <v>12515</v>
      </c>
      <c r="C29" s="45">
        <v>2063.34</v>
      </c>
      <c r="D29" s="45">
        <v>6860.03</v>
      </c>
      <c r="E29" s="45">
        <v>1597.14</v>
      </c>
      <c r="F29" s="45">
        <v>25924.5</v>
      </c>
      <c r="G29" s="45">
        <v>14535.31</v>
      </c>
      <c r="H29" s="45">
        <v>22</v>
      </c>
      <c r="I29" s="45">
        <v>19</v>
      </c>
      <c r="J29" s="45">
        <v>0</v>
      </c>
      <c r="K29" s="45">
        <v>0</v>
      </c>
      <c r="L29" s="59">
        <f>H29+F29+D29+J29+B29</f>
        <v>45321.53</v>
      </c>
      <c r="M29" s="46">
        <f>C29+E29+G29+I29+K29</f>
        <v>18214.79</v>
      </c>
      <c r="N29" s="47">
        <f>M29-L29</f>
        <v>-27106.739999999998</v>
      </c>
      <c r="O29" s="181">
        <f>листопад!S31</f>
        <v>0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876013.84</v>
      </c>
      <c r="C48" s="28">
        <v>825889.59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180431.95</v>
      </c>
      <c r="C49" s="28">
        <v>161141.5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246317.07</v>
      </c>
      <c r="C50" s="28">
        <v>239992.55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28062.2</v>
      </c>
      <c r="C51" s="28">
        <v>31734.25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138289</v>
      </c>
      <c r="C52" s="28">
        <v>111194.84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5500</v>
      </c>
      <c r="C53" s="28">
        <v>6500.13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6500.08</v>
      </c>
      <c r="C54" s="28"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36064.9700000001</v>
      </c>
      <c r="C55" s="12">
        <v>36397.01999999996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1517179.11</v>
      </c>
      <c r="C56" s="9">
        <v>1424648.9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2063.34</v>
      </c>
    </row>
    <row r="59" spans="1:3" ht="25.5">
      <c r="A59" s="76" t="s">
        <v>54</v>
      </c>
      <c r="B59" s="9">
        <f>D29</f>
        <v>6860.03</v>
      </c>
      <c r="C59" s="9">
        <f>E29</f>
        <v>1597.14</v>
      </c>
    </row>
    <row r="60" spans="1:3" ht="12.75">
      <c r="A60" s="76" t="s">
        <v>55</v>
      </c>
      <c r="B60" s="9">
        <f>F29</f>
        <v>25924.5</v>
      </c>
      <c r="C60" s="9">
        <f>G29</f>
        <v>14535.31</v>
      </c>
    </row>
    <row r="61" spans="1:3" ht="25.5">
      <c r="A61" s="76" t="s">
        <v>56</v>
      </c>
      <c r="B61" s="9">
        <f>H29</f>
        <v>22</v>
      </c>
      <c r="C61" s="9">
        <f>I29</f>
        <v>19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125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2018-11-14T09:13:38Z</dcterms:modified>
  <cp:category/>
  <cp:version/>
  <cp:contentType/>
  <cp:contentStatus/>
</cp:coreProperties>
</file>